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025" activeTab="0"/>
  </bookViews>
  <sheets>
    <sheet name="Доходи ЗФ" sheetId="1" r:id="rId1"/>
    <sheet name="Видатки ЗФ" sheetId="2" r:id="rId2"/>
  </sheets>
  <definedNames/>
  <calcPr fullCalcOnLoad="1"/>
</workbook>
</file>

<file path=xl/sharedStrings.xml><?xml version="1.0" encoding="utf-8"?>
<sst xmlns="http://schemas.openxmlformats.org/spreadsheetml/2006/main" count="73" uniqueCount="70">
  <si>
    <t>Загальний фонд</t>
  </si>
  <si>
    <t>Код</t>
  </si>
  <si>
    <t>Показник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</si>
  <si>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</si>
  <si>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</si>
  <si>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</si>
  <si>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</si>
  <si>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</si>
  <si>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</si>
  <si>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</si>
  <si>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</si>
  <si>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7110</t>
  </si>
  <si>
    <t>Реалізація програм в галузі сільського господарства</t>
  </si>
  <si>
    <t>Інші субвенції з місцевого бюджету</t>
  </si>
  <si>
    <t>Всього видатків загального фонду</t>
  </si>
  <si>
    <t>Інші надходження  </t>
  </si>
  <si>
    <t>7100</t>
  </si>
  <si>
    <t>Сільське, лісове, рибне господарство та мисливство</t>
  </si>
  <si>
    <t>ККД</t>
  </si>
  <si>
    <t>Доходи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</si>
  <si>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</si>
  <si>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</si>
  <si>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</si>
  <si>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</si>
  <si>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</si>
  <si>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</si>
  <si>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</si>
  <si>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</si>
  <si>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</si>
  <si>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24060000</t>
  </si>
  <si>
    <t>24060300</t>
  </si>
  <si>
    <t>41050000</t>
  </si>
  <si>
    <t>Субвенції з місцевих бюджетів іншим місцевим бюджетам</t>
  </si>
  <si>
    <t>41053900</t>
  </si>
  <si>
    <t xml:space="preserve"> </t>
  </si>
  <si>
    <t xml:space="preserve">Усього ( без урахування трансфертів) </t>
  </si>
  <si>
    <t xml:space="preserve">Усього </t>
  </si>
  <si>
    <t xml:space="preserve"> Загальний фонд </t>
  </si>
  <si>
    <t>8200</t>
  </si>
  <si>
    <t>Громадський порядок та безпека</t>
  </si>
  <si>
    <t>8240</t>
  </si>
  <si>
    <t>Заходи та роботи з територіальної оборони</t>
  </si>
  <si>
    <t>20000000</t>
  </si>
  <si>
    <t>Неподаткові надходження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</si>
  <si>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</si>
  <si>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40000000</t>
  </si>
  <si>
    <t>Офіційні трансферти  </t>
  </si>
  <si>
    <t>41030000</t>
  </si>
  <si>
    <t>Субвенції з державного бюджету місцевим бюджетам</t>
  </si>
  <si>
    <t>41030600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</si>
  <si>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</si>
  <si>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Уточнений план на 2022  рік (тис.грн.)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</si>
  <si>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</si>
  <si>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</si>
  <si>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3032</t>
  </si>
  <si>
    <t>Надання пільг окремим категоріям громадян з оплати послуг зв`язку</t>
  </si>
  <si>
    <t>Податок на прибуток підприємств та фінансових установ комунальної власності</t>
  </si>
  <si>
    <t>3242</t>
  </si>
  <si>
    <t>Інші заходи у сфері соціального захисту і соціального забезпечення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</si>
  <si>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</si>
  <si>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</si>
  <si>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</si>
  <si>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Уточнений  план за 12 місяців  2022 року (тис.грн.)</t>
  </si>
  <si>
    <t>Виконано за 12 місяців 2022 року (тис.грн.)</t>
  </si>
  <si>
    <t>Виконання до уточненого  плану за  2022 рік (%)</t>
  </si>
  <si>
    <t>Виконання Ніжинського районного бюджету за 2022 рік</t>
  </si>
  <si>
    <t>Уточнений  план за 2022 рік (тис.грн.)</t>
  </si>
  <si>
    <t>Виконано за 2022 рік  (тис.грн.)</t>
  </si>
  <si>
    <t>Виконання до уточненого  плану за 2022 рік  (%)</t>
  </si>
  <si>
    <t>Виконання  Ніжинського районного бюджету за  2022 рік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</si>
</sst>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0"/>
    <numFmt numFmtId="173" formatCode="0.0"/>
    <numFmt numFmtId="174" formatCode="0.000"/>
    <numFmt numFmtId="175" formatCode="#0.0"/>
    <numFmt numFmtId="176" formatCode="#,##0.0"/>
    <numFmt numFmtId="177" formatCode="#0.0000"/>
    <numFmt numFmtId="178" formatCode="#0.00"/>
    <numFmt numFmtId="179" formatCode="#,##0.000"/>
    <numFmt numFmtId="180" formatCode="#,##0.0000"/>
    <numFmt numFmtId="181" formatCode="#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4"/>
      <name val="Times New Roman Cyr"/>
      <family val="1"/>
    </font>
    <font>
      <sz val="14"/>
      <color indexed="20"/>
      <name val="Times New Roman Cyr"/>
      <family val="1"/>
    </font>
    <font>
      <sz val="10"/>
      <name val="Arial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31" fillId="0" borderId="0">
      <alignment/>
      <protection/>
    </xf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5" fillId="2" borderId="1" applyNumberFormat="0" applyAlignment="0" applyProtection="0"/>
    <xf numFmtId="0" fontId="5" fillId="12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9" fillId="0" borderId="3" applyNumberFormat="0" applyFill="0" applyAlignment="0" applyProtection="0"/>
    <xf numFmtId="0" fontId="34" fillId="0" borderId="4" applyNumberFormat="0" applyFill="0" applyAlignment="0" applyProtection="0"/>
    <xf numFmtId="0" fontId="10" fillId="0" borderId="5" applyNumberFormat="0" applyFill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19" fillId="0" borderId="8" applyNumberFormat="0" applyFill="0" applyAlignment="0" applyProtection="0"/>
    <xf numFmtId="0" fontId="12" fillId="0" borderId="9" applyNumberFormat="0" applyFill="0" applyAlignment="0" applyProtection="0"/>
    <xf numFmtId="0" fontId="13" fillId="25" borderId="10" applyNumberFormat="0" applyAlignment="0" applyProtection="0"/>
    <xf numFmtId="0" fontId="13" fillId="25" borderId="10" applyNumberFormat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7" fillId="10" borderId="1" applyNumberFormat="0" applyAlignment="0" applyProtection="0"/>
    <xf numFmtId="0" fontId="42" fillId="0" borderId="0">
      <alignment/>
      <protection/>
    </xf>
    <xf numFmtId="0" fontId="31" fillId="0" borderId="0">
      <alignment/>
      <protection/>
    </xf>
    <xf numFmtId="0" fontId="16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3" fillId="6" borderId="12" applyNumberFormat="0" applyFont="0" applyAlignment="0" applyProtection="0"/>
    <xf numFmtId="0" fontId="31" fillId="6" borderId="12" applyNumberFormat="0" applyFont="0" applyAlignment="0" applyProtection="0"/>
    <xf numFmtId="9" fontId="0" fillId="0" borderId="0" applyFont="0" applyFill="0" applyBorder="0" applyAlignment="0" applyProtection="0"/>
    <xf numFmtId="0" fontId="6" fillId="10" borderId="2" applyNumberFormat="0" applyAlignment="0" applyProtection="0"/>
    <xf numFmtId="0" fontId="19" fillId="0" borderId="8" applyNumberFormat="0" applyFill="0" applyAlignment="0" applyProtection="0"/>
    <xf numFmtId="0" fontId="15" fillId="12" borderId="0" applyNumberFormat="0" applyBorder="0" applyAlignment="0" applyProtection="0"/>
    <xf numFmtId="0" fontId="32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vertical="center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 vertical="top" wrapText="1"/>
    </xf>
    <xf numFmtId="0" fontId="23" fillId="0" borderId="0" xfId="0" applyFont="1" applyAlignment="1">
      <alignment horizontal="center"/>
    </xf>
    <xf numFmtId="0" fontId="25" fillId="24" borderId="0" xfId="0" applyFont="1" applyFill="1" applyAlignment="1">
      <alignment vertical="center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4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0" fillId="26" borderId="13" xfId="0" applyFill="1" applyBorder="1" applyAlignment="1">
      <alignment vertical="center"/>
    </xf>
    <xf numFmtId="0" fontId="38" fillId="26" borderId="13" xfId="0" applyFont="1" applyFill="1" applyBorder="1" applyAlignment="1">
      <alignment vertical="center"/>
    </xf>
    <xf numFmtId="4" fontId="38" fillId="26" borderId="13" xfId="0" applyNumberFormat="1" applyFont="1" applyFill="1" applyBorder="1" applyAlignment="1">
      <alignment vertical="center" wrapText="1"/>
    </xf>
    <xf numFmtId="175" fontId="23" fillId="24" borderId="13" xfId="0" applyNumberFormat="1" applyFont="1" applyFill="1" applyBorder="1" applyAlignment="1">
      <alignment horizontal="center" vertical="center"/>
    </xf>
    <xf numFmtId="0" fontId="38" fillId="26" borderId="13" xfId="0" applyFont="1" applyFill="1" applyBorder="1" applyAlignment="1">
      <alignment horizontal="left" vertical="center"/>
    </xf>
    <xf numFmtId="4" fontId="38" fillId="26" borderId="13" xfId="0" applyNumberFormat="1" applyFont="1" applyFill="1" applyBorder="1" applyAlignment="1">
      <alignment horizontal="left" vertical="center" wrapText="1"/>
    </xf>
    <xf numFmtId="2" fontId="22" fillId="26" borderId="13" xfId="0" applyNumberFormat="1" applyFont="1" applyFill="1" applyBorder="1" applyAlignment="1">
      <alignment horizontal="center" vertical="center" wrapText="1"/>
    </xf>
    <xf numFmtId="0" fontId="22" fillId="26" borderId="13" xfId="0" applyFont="1" applyFill="1" applyBorder="1" applyAlignment="1">
      <alignment horizontal="center" vertical="center" wrapText="1"/>
    </xf>
    <xf numFmtId="4" fontId="38" fillId="26" borderId="13" xfId="0" applyNumberFormat="1" applyFont="1" applyFill="1" applyBorder="1" applyAlignment="1">
      <alignment horizontal="center" vertical="center"/>
    </xf>
    <xf numFmtId="4" fontId="39" fillId="0" borderId="13" xfId="0" applyNumberFormat="1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175" fontId="22" fillId="27" borderId="13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27" borderId="13" xfId="0" applyFont="1" applyFill="1" applyBorder="1" applyAlignment="1">
      <alignment/>
    </xf>
    <xf numFmtId="0" fontId="22" fillId="27" borderId="13" xfId="0" applyFont="1" applyFill="1" applyBorder="1" applyAlignment="1">
      <alignment/>
    </xf>
    <xf numFmtId="4" fontId="22" fillId="27" borderId="13" xfId="0" applyNumberFormat="1" applyFont="1" applyFill="1" applyBorder="1" applyAlignment="1">
      <alignment horizontal="center"/>
    </xf>
    <xf numFmtId="0" fontId="23" fillId="0" borderId="13" xfId="109" applyFont="1" applyBorder="1" applyAlignment="1">
      <alignment horizontal="center" vertical="center"/>
      <protection/>
    </xf>
    <xf numFmtId="0" fontId="23" fillId="0" borderId="13" xfId="109" applyFont="1" applyBorder="1" applyAlignment="1">
      <alignment vertical="center" wrapText="1"/>
      <protection/>
    </xf>
    <xf numFmtId="0" fontId="22" fillId="27" borderId="13" xfId="109" applyFont="1" applyFill="1" applyBorder="1" applyAlignment="1">
      <alignment horizontal="center" vertical="center"/>
      <protection/>
    </xf>
    <xf numFmtId="0" fontId="22" fillId="27" borderId="13" xfId="109" applyFont="1" applyFill="1" applyBorder="1" applyAlignment="1">
      <alignment vertical="center" wrapText="1"/>
      <protection/>
    </xf>
    <xf numFmtId="4" fontId="22" fillId="27" borderId="13" xfId="109" applyNumberFormat="1" applyFont="1" applyFill="1" applyBorder="1" applyAlignment="1">
      <alignment horizontal="center" vertical="center"/>
      <protection/>
    </xf>
    <xf numFmtId="4" fontId="23" fillId="0" borderId="13" xfId="109" applyNumberFormat="1" applyFont="1" applyBorder="1" applyAlignment="1">
      <alignment horizontal="center" vertical="center"/>
      <protection/>
    </xf>
    <xf numFmtId="175" fontId="23" fillId="0" borderId="1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</cellXfs>
  <cellStyles count="11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 2 2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ечание 2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передження" xfId="123"/>
    <cellStyle name="Текст пояснення" xfId="124"/>
    <cellStyle name="Текст предупреждения" xfId="125"/>
    <cellStyle name="Comma" xfId="126"/>
    <cellStyle name="Comma [0]" xfId="127"/>
    <cellStyle name="Хороший" xfId="128"/>
  </cellStyles>
  <dxfs count="11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15.875" style="10" customWidth="1"/>
    <col min="2" max="2" width="58.375" style="8" customWidth="1"/>
    <col min="3" max="3" width="18.875" style="8" customWidth="1"/>
    <col min="4" max="4" width="18.00390625" style="9" customWidth="1"/>
    <col min="5" max="5" width="16.875" style="8" customWidth="1"/>
    <col min="6" max="6" width="15.625" style="4" customWidth="1"/>
    <col min="7" max="16384" width="9.125" style="4" customWidth="1"/>
  </cols>
  <sheetData>
    <row r="1" spans="1:5" s="7" customFormat="1" ht="30" customHeight="1">
      <c r="A1" s="41" t="s">
        <v>69</v>
      </c>
      <c r="B1" s="41"/>
      <c r="C1" s="41"/>
      <c r="D1" s="41"/>
      <c r="E1" s="41"/>
    </row>
    <row r="2" spans="1:5" s="7" customFormat="1" ht="30" customHeight="1">
      <c r="A2" s="42" t="s">
        <v>37</v>
      </c>
      <c r="B2" s="42"/>
      <c r="C2" s="42"/>
      <c r="D2" s="42"/>
      <c r="E2" s="42"/>
    </row>
    <row r="3" spans="1:6" ht="112.5">
      <c r="A3" s="17" t="s">
        <v>18</v>
      </c>
      <c r="B3" s="16" t="s">
        <v>19</v>
      </c>
      <c r="C3" s="15" t="s">
        <v>51</v>
      </c>
      <c r="D3" s="15" t="s">
        <v>62</v>
      </c>
      <c r="E3" s="15" t="s">
        <v>63</v>
      </c>
      <c r="F3" s="15" t="s">
        <v>64</v>
      </c>
    </row>
    <row r="4" spans="1:6" ht="31.5">
      <c r="A4" s="22">
        <v>11020200</v>
      </c>
      <c r="B4" s="23" t="s">
        <v>56</v>
      </c>
      <c r="C4" s="24">
        <v>0</v>
      </c>
      <c r="D4" s="24">
        <v>0</v>
      </c>
      <c r="E4" s="25">
        <v>-2.7</v>
      </c>
      <c r="F4" s="26">
        <f aca="true" t="shared" si="0" ref="F4:F19">IF(D4=0,0,E4/D4*100)</f>
        <v>0</v>
      </c>
    </row>
    <row r="5" spans="1:6" ht="18">
      <c r="A5" s="13" t="s">
        <v>42</v>
      </c>
      <c r="B5" s="14" t="s">
        <v>43</v>
      </c>
      <c r="C5" s="27">
        <v>3044.3</v>
      </c>
      <c r="D5" s="27">
        <v>3044.3</v>
      </c>
      <c r="E5" s="27">
        <v>3043</v>
      </c>
      <c r="F5" s="26">
        <f t="shared" si="0"/>
        <v>99.95729724402982</v>
      </c>
    </row>
    <row r="6" spans="1:6" ht="18">
      <c r="A6" s="19" t="s">
        <v>20</v>
      </c>
      <c r="B6" s="20" t="s">
        <v>21</v>
      </c>
      <c r="C6" s="26">
        <v>555</v>
      </c>
      <c r="D6" s="26">
        <v>555</v>
      </c>
      <c r="E6" s="26">
        <v>587.7</v>
      </c>
      <c r="F6" s="26">
        <f t="shared" si="0"/>
        <v>105.8918918918919</v>
      </c>
    </row>
    <row r="7" spans="1:6" ht="38.25">
      <c r="A7" s="13" t="s">
        <v>22</v>
      </c>
      <c r="B7" s="14" t="s">
        <v>23</v>
      </c>
      <c r="C7" s="27">
        <v>29.5</v>
      </c>
      <c r="D7" s="27">
        <v>29.5</v>
      </c>
      <c r="E7" s="27">
        <v>35</v>
      </c>
      <c r="F7" s="26">
        <f t="shared" si="0"/>
        <v>118.64406779661016</v>
      </c>
    </row>
    <row r="8" spans="1:6" ht="25.5">
      <c r="A8" s="13" t="s">
        <v>24</v>
      </c>
      <c r="B8" s="14" t="s">
        <v>25</v>
      </c>
      <c r="C8" s="27">
        <v>525.5</v>
      </c>
      <c r="D8" s="27">
        <v>525.5</v>
      </c>
      <c r="E8" s="27">
        <v>552.7</v>
      </c>
      <c r="F8" s="26">
        <f t="shared" si="0"/>
        <v>105.17602283539486</v>
      </c>
    </row>
    <row r="9" spans="1:6" ht="47.25">
      <c r="A9" s="19" t="s">
        <v>26</v>
      </c>
      <c r="B9" s="20" t="s">
        <v>27</v>
      </c>
      <c r="C9" s="26">
        <v>650</v>
      </c>
      <c r="D9" s="26">
        <v>650</v>
      </c>
      <c r="E9" s="26">
        <v>593.8</v>
      </c>
      <c r="F9" s="26">
        <f t="shared" si="0"/>
        <v>91.35384615384615</v>
      </c>
    </row>
    <row r="10" spans="1:6" ht="38.25">
      <c r="A10" s="13" t="s">
        <v>28</v>
      </c>
      <c r="B10" s="14" t="s">
        <v>44</v>
      </c>
      <c r="C10" s="27">
        <v>650</v>
      </c>
      <c r="D10" s="27">
        <v>650</v>
      </c>
      <c r="E10" s="27">
        <v>593.8</v>
      </c>
      <c r="F10" s="26">
        <f t="shared" si="0"/>
        <v>91.35384615384615</v>
      </c>
    </row>
    <row r="11" spans="1:6" ht="18">
      <c r="A11" s="19" t="s">
        <v>29</v>
      </c>
      <c r="B11" s="20" t="s">
        <v>15</v>
      </c>
      <c r="C11" s="26">
        <v>1839.3</v>
      </c>
      <c r="D11" s="26">
        <v>1839.3</v>
      </c>
      <c r="E11" s="26">
        <v>1861.6</v>
      </c>
      <c r="F11" s="26">
        <f t="shared" si="0"/>
        <v>101.21241776762899</v>
      </c>
    </row>
    <row r="12" spans="1:6" ht="18">
      <c r="A12" s="13" t="s">
        <v>30</v>
      </c>
      <c r="B12" s="14" t="s">
        <v>15</v>
      </c>
      <c r="C12" s="27">
        <v>1839.3</v>
      </c>
      <c r="D12" s="27">
        <v>1839.3</v>
      </c>
      <c r="E12" s="27">
        <v>1861.6</v>
      </c>
      <c r="F12" s="26">
        <f t="shared" si="0"/>
        <v>101.21241776762899</v>
      </c>
    </row>
    <row r="13" spans="1:6" ht="18">
      <c r="A13" s="19" t="s">
        <v>45</v>
      </c>
      <c r="B13" s="20" t="s">
        <v>46</v>
      </c>
      <c r="C13" s="26">
        <v>5042.4</v>
      </c>
      <c r="D13" s="26">
        <v>5042.4</v>
      </c>
      <c r="E13" s="26">
        <v>4467</v>
      </c>
      <c r="F13" s="26">
        <f t="shared" si="0"/>
        <v>88.58876725368873</v>
      </c>
    </row>
    <row r="14" spans="1:6" ht="18">
      <c r="A14" s="13" t="s">
        <v>47</v>
      </c>
      <c r="B14" s="14" t="s">
        <v>48</v>
      </c>
      <c r="C14" s="27">
        <v>1168.1</v>
      </c>
      <c r="D14" s="27">
        <v>1168.1</v>
      </c>
      <c r="E14" s="27">
        <v>1168.1</v>
      </c>
      <c r="F14" s="26">
        <f t="shared" si="0"/>
        <v>100</v>
      </c>
    </row>
    <row r="15" spans="1:6" ht="63">
      <c r="A15" s="19" t="s">
        <v>49</v>
      </c>
      <c r="B15" s="20" t="s">
        <v>50</v>
      </c>
      <c r="C15" s="26">
        <v>1168.1</v>
      </c>
      <c r="D15" s="26">
        <v>1168.1</v>
      </c>
      <c r="E15" s="26">
        <v>1168.1</v>
      </c>
      <c r="F15" s="26">
        <f t="shared" si="0"/>
        <v>100</v>
      </c>
    </row>
    <row r="16" spans="1:6" ht="18">
      <c r="A16" s="13" t="s">
        <v>31</v>
      </c>
      <c r="B16" s="14" t="s">
        <v>32</v>
      </c>
      <c r="C16" s="27">
        <v>3874.3</v>
      </c>
      <c r="D16" s="27">
        <v>3874.3</v>
      </c>
      <c r="E16" s="27">
        <v>3298.9</v>
      </c>
      <c r="F16" s="26">
        <f t="shared" si="0"/>
        <v>85.14828485145703</v>
      </c>
    </row>
    <row r="17" spans="1:6" ht="18">
      <c r="A17" s="13" t="s">
        <v>33</v>
      </c>
      <c r="B17" s="14" t="s">
        <v>13</v>
      </c>
      <c r="C17" s="27">
        <v>3874.3</v>
      </c>
      <c r="D17" s="27">
        <v>3874.3</v>
      </c>
      <c r="E17" s="27">
        <v>3298.9</v>
      </c>
      <c r="F17" s="26">
        <f t="shared" si="0"/>
        <v>85.14828485145703</v>
      </c>
    </row>
    <row r="18" spans="1:6" ht="18">
      <c r="A18" s="18" t="s">
        <v>34</v>
      </c>
      <c r="B18" s="20" t="s">
        <v>35</v>
      </c>
      <c r="C18" s="26">
        <v>3044.3</v>
      </c>
      <c r="D18" s="26">
        <v>3044.3</v>
      </c>
      <c r="E18" s="26">
        <v>3040.3</v>
      </c>
      <c r="F18" s="26">
        <f t="shared" si="0"/>
        <v>99.86860690470716</v>
      </c>
    </row>
    <row r="19" spans="1:6" ht="18">
      <c r="A19" s="18" t="s">
        <v>34</v>
      </c>
      <c r="B19" s="20" t="s">
        <v>36</v>
      </c>
      <c r="C19" s="26">
        <v>8086.7</v>
      </c>
      <c r="D19" s="26">
        <v>8086.7</v>
      </c>
      <c r="E19" s="26">
        <v>7507.3</v>
      </c>
      <c r="F19" s="26">
        <f t="shared" si="0"/>
        <v>92.83514907193293</v>
      </c>
    </row>
  </sheetData>
  <sheetProtection/>
  <mergeCells count="2">
    <mergeCell ref="A1:E1"/>
    <mergeCell ref="A2:E2"/>
  </mergeCells>
  <conditionalFormatting sqref="A5:A19">
    <cfRule type="expression" priority="1" dxfId="10" stopIfTrue="1">
      <formula>IT5=1</formula>
    </cfRule>
  </conditionalFormatting>
  <conditionalFormatting sqref="B5:B19">
    <cfRule type="expression" priority="2" dxfId="10" stopIfTrue="1">
      <formula>IT5=1</formula>
    </cfRule>
  </conditionalFormatting>
  <conditionalFormatting sqref="C5:C19">
    <cfRule type="expression" priority="3" dxfId="10" stopIfTrue="1">
      <formula>IT5=1</formula>
    </cfRule>
  </conditionalFormatting>
  <conditionalFormatting sqref="D5:D19">
    <cfRule type="expression" priority="4" dxfId="10" stopIfTrue="1">
      <formula>IT5=1</formula>
    </cfRule>
  </conditionalFormatting>
  <conditionalFormatting sqref="E5:E19">
    <cfRule type="expression" priority="5" dxfId="10" stopIfTrue="1">
      <formula>IT5=1</formula>
    </cfRule>
  </conditionalFormatting>
  <conditionalFormatting sqref="F4:F19">
    <cfRule type="expression" priority="6" dxfId="10" stopIfTrue="1">
      <formula>IT4=1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8.625" style="5" customWidth="1"/>
    <col min="2" max="2" width="50.75390625" style="5" customWidth="1"/>
    <col min="3" max="3" width="13.75390625" style="11" customWidth="1"/>
    <col min="4" max="4" width="12.125" style="11" customWidth="1"/>
    <col min="5" max="5" width="16.375" style="11" customWidth="1"/>
  </cols>
  <sheetData>
    <row r="1" spans="1:5" ht="18.75">
      <c r="A1" s="43" t="s">
        <v>65</v>
      </c>
      <c r="B1" s="43"/>
      <c r="C1" s="43"/>
      <c r="D1" s="43"/>
      <c r="E1" s="43"/>
    </row>
    <row r="2" spans="1:5" ht="18.75">
      <c r="A2" s="44" t="s">
        <v>0</v>
      </c>
      <c r="B2" s="44"/>
      <c r="C2" s="44"/>
      <c r="D2" s="44"/>
      <c r="E2" s="44"/>
    </row>
    <row r="3" ht="18.75">
      <c r="E3" s="28"/>
    </row>
    <row r="4" spans="1:5" s="1" customFormat="1" ht="63">
      <c r="A4" s="6" t="s">
        <v>1</v>
      </c>
      <c r="B4" s="6" t="s">
        <v>2</v>
      </c>
      <c r="C4" s="2" t="s">
        <v>66</v>
      </c>
      <c r="D4" s="2" t="s">
        <v>67</v>
      </c>
      <c r="E4" s="2" t="s">
        <v>68</v>
      </c>
    </row>
    <row r="5" spans="1:7" ht="18.75">
      <c r="A5" s="36" t="s">
        <v>3</v>
      </c>
      <c r="B5" s="37" t="s">
        <v>4</v>
      </c>
      <c r="C5" s="38">
        <v>2842.1309999999994</v>
      </c>
      <c r="D5" s="38">
        <v>2721.36029</v>
      </c>
      <c r="E5" s="29">
        <f>IF(C5=0,"",IF(D5/C5*100&gt;=200,"В/100",D5/C5*100))</f>
        <v>95.75069868348787</v>
      </c>
      <c r="F5" s="1"/>
      <c r="G5" s="30"/>
    </row>
    <row r="6" spans="1:5" ht="100.5" customHeight="1">
      <c r="A6" s="34" t="s">
        <v>5</v>
      </c>
      <c r="B6" s="35" t="s">
        <v>6</v>
      </c>
      <c r="C6" s="39">
        <v>2410.969249999999</v>
      </c>
      <c r="D6" s="39">
        <v>2335.87943</v>
      </c>
      <c r="E6" s="21">
        <f aca="true" t="shared" si="0" ref="E6:E18">IF(C6=0,"",IF(D6/C6*100&gt;=200,"В/100",D6/C6*100))</f>
        <v>96.8854924217719</v>
      </c>
    </row>
    <row r="7" spans="1:5" ht="37.5">
      <c r="A7" s="34" t="s">
        <v>7</v>
      </c>
      <c r="B7" s="35" t="s">
        <v>8</v>
      </c>
      <c r="C7" s="39">
        <v>431.16175000000004</v>
      </c>
      <c r="D7" s="39">
        <v>385.48086000000006</v>
      </c>
      <c r="E7" s="21">
        <f t="shared" si="0"/>
        <v>89.40516175194114</v>
      </c>
    </row>
    <row r="8" spans="1:5" ht="37.5">
      <c r="A8" s="36" t="s">
        <v>54</v>
      </c>
      <c r="B8" s="37" t="s">
        <v>55</v>
      </c>
      <c r="C8" s="38">
        <v>29.90303</v>
      </c>
      <c r="D8" s="38">
        <v>29.90244</v>
      </c>
      <c r="E8" s="29">
        <f t="shared" si="0"/>
        <v>99.99802695579677</v>
      </c>
    </row>
    <row r="9" spans="1:5" ht="131.25">
      <c r="A9" s="36" t="s">
        <v>9</v>
      </c>
      <c r="B9" s="37" t="s">
        <v>10</v>
      </c>
      <c r="C9" s="38">
        <v>2743.3904899999998</v>
      </c>
      <c r="D9" s="38">
        <v>2349.9517899999996</v>
      </c>
      <c r="E9" s="29">
        <f t="shared" si="0"/>
        <v>85.65866939343366</v>
      </c>
    </row>
    <row r="10" spans="1:5" ht="75">
      <c r="A10" s="36" t="s">
        <v>52</v>
      </c>
      <c r="B10" s="37" t="s">
        <v>53</v>
      </c>
      <c r="C10" s="38">
        <v>133.588</v>
      </c>
      <c r="D10" s="38">
        <v>133.588</v>
      </c>
      <c r="E10" s="29">
        <f t="shared" si="0"/>
        <v>100</v>
      </c>
    </row>
    <row r="11" spans="1:5" ht="37.5">
      <c r="A11" s="36" t="s">
        <v>57</v>
      </c>
      <c r="B11" s="37" t="s">
        <v>58</v>
      </c>
      <c r="C11" s="38">
        <v>80</v>
      </c>
      <c r="D11" s="38">
        <v>80</v>
      </c>
      <c r="E11" s="29">
        <f t="shared" si="0"/>
        <v>100</v>
      </c>
    </row>
    <row r="12" spans="1:5" ht="37.5">
      <c r="A12" s="36" t="s">
        <v>16</v>
      </c>
      <c r="B12" s="37" t="s">
        <v>17</v>
      </c>
      <c r="C12" s="38">
        <v>182</v>
      </c>
      <c r="D12" s="38">
        <v>0</v>
      </c>
      <c r="E12" s="29">
        <f t="shared" si="0"/>
        <v>0</v>
      </c>
    </row>
    <row r="13" spans="1:22" s="3" customFormat="1" ht="35.25" customHeight="1">
      <c r="A13" s="34" t="s">
        <v>11</v>
      </c>
      <c r="B13" s="35" t="s">
        <v>12</v>
      </c>
      <c r="C13" s="39">
        <v>182</v>
      </c>
      <c r="D13" s="39">
        <v>0</v>
      </c>
      <c r="E13" s="40">
        <f t="shared" si="0"/>
        <v>0</v>
      </c>
      <c r="F13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6" ht="18.75">
      <c r="A14" s="36" t="s">
        <v>38</v>
      </c>
      <c r="B14" s="37" t="s">
        <v>39</v>
      </c>
      <c r="C14" s="38">
        <v>517.4000100000001</v>
      </c>
      <c r="D14" s="38">
        <v>315.9877</v>
      </c>
      <c r="E14" s="29">
        <f t="shared" si="0"/>
        <v>61.072225336833675</v>
      </c>
      <c r="F14" s="12"/>
    </row>
    <row r="15" spans="1:5" ht="37.5">
      <c r="A15" s="34" t="s">
        <v>40</v>
      </c>
      <c r="B15" s="35" t="s">
        <v>41</v>
      </c>
      <c r="C15" s="39">
        <v>517.4000100000001</v>
      </c>
      <c r="D15" s="39">
        <v>315.9877</v>
      </c>
      <c r="E15" s="40">
        <f t="shared" si="0"/>
        <v>61.072225336833675</v>
      </c>
    </row>
    <row r="16" spans="1:5" ht="75">
      <c r="A16" s="36" t="s">
        <v>59</v>
      </c>
      <c r="B16" s="37" t="s">
        <v>60</v>
      </c>
      <c r="C16" s="38">
        <v>1839.3</v>
      </c>
      <c r="D16" s="38">
        <v>1839.3</v>
      </c>
      <c r="E16" s="29">
        <f t="shared" si="0"/>
        <v>100</v>
      </c>
    </row>
    <row r="17" spans="1:5" ht="18.75">
      <c r="A17" s="34" t="s">
        <v>61</v>
      </c>
      <c r="B17" s="35" t="s">
        <v>13</v>
      </c>
      <c r="C17" s="39">
        <v>1839.3</v>
      </c>
      <c r="D17" s="39">
        <v>1839.3</v>
      </c>
      <c r="E17" s="40">
        <f t="shared" si="0"/>
        <v>100</v>
      </c>
    </row>
    <row r="18" spans="1:5" ht="18.75">
      <c r="A18" s="31"/>
      <c r="B18" s="32" t="s">
        <v>14</v>
      </c>
      <c r="C18" s="33">
        <f>C16+C14+C12+C11+C10+C9+C8+C5</f>
        <v>8367.71253</v>
      </c>
      <c r="D18" s="33">
        <f>D16+D14+D12+D11+D10+D9+D8+D5</f>
        <v>7470.09022</v>
      </c>
      <c r="E18" s="29">
        <f t="shared" si="0"/>
        <v>89.27278743405876</v>
      </c>
    </row>
  </sheetData>
  <sheetProtection/>
  <mergeCells count="2">
    <mergeCell ref="A1:E1"/>
    <mergeCell ref="A2:E2"/>
  </mergeCells>
  <conditionalFormatting sqref="A5:A17">
    <cfRule type="expression" priority="1" dxfId="10" stopIfTrue="1">
      <formula>IV5=1</formula>
    </cfRule>
  </conditionalFormatting>
  <conditionalFormatting sqref="B5:B17">
    <cfRule type="expression" priority="2" dxfId="10" stopIfTrue="1">
      <formula>IV5=1</formula>
    </cfRule>
  </conditionalFormatting>
  <conditionalFormatting sqref="C5:C17">
    <cfRule type="expression" priority="3" dxfId="10" stopIfTrue="1">
      <formula>IV5=1</formula>
    </cfRule>
  </conditionalFormatting>
  <conditionalFormatting sqref="D5:D17">
    <cfRule type="expression" priority="4" dxfId="10" stopIfTrue="1">
      <formula>IV5=1</formula>
    </cfRule>
  </conditionalFormatting>
  <printOptions/>
  <pageMargins left="0.31496062992125984" right="0.31496062992125984" top="0.3937007874015748" bottom="0.3937007874015748" header="0" footer="0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u251206</cp:lastModifiedBy>
  <cp:lastPrinted>2021-12-01T10:00:08Z</cp:lastPrinted>
  <dcterms:created xsi:type="dcterms:W3CDTF">2020-07-02T05:19:35Z</dcterms:created>
  <dcterms:modified xsi:type="dcterms:W3CDTF">2023-01-17T07:00:06Z</dcterms:modified>
  <cp:category/>
  <cp:version/>
  <cp:contentType/>
  <cp:contentStatus/>
</cp:coreProperties>
</file>